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605" windowHeight="74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U43" i="1" l="1"/>
  <c r="U44" i="1" s="1"/>
  <c r="U45" i="1" s="1"/>
  <c r="Q43" i="1"/>
  <c r="P43" i="1"/>
  <c r="P44" i="1" s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G43" i="1"/>
  <c r="F43" i="1"/>
  <c r="F44" i="1" s="1"/>
  <c r="P45" i="1" l="1"/>
  <c r="F45" i="1"/>
  <c r="K43" i="1"/>
  <c r="K44" i="1" s="1"/>
  <c r="K45" i="1" s="1"/>
  <c r="C39" i="1"/>
  <c r="C38" i="1"/>
  <c r="C37" i="1"/>
  <c r="C36" i="1"/>
  <c r="C35" i="1"/>
  <c r="C34" i="1"/>
  <c r="C33" i="1"/>
  <c r="C32" i="1"/>
  <c r="C31" i="1"/>
  <c r="C30" i="1"/>
  <c r="C28" i="1"/>
  <c r="C27" i="1"/>
  <c r="C25" i="1"/>
  <c r="C24" i="1"/>
  <c r="C23" i="1"/>
  <c r="C22" i="1"/>
  <c r="C20" i="1"/>
  <c r="C19" i="1"/>
  <c r="C18" i="1"/>
  <c r="C17" i="1"/>
  <c r="C16" i="1"/>
  <c r="C15" i="1"/>
  <c r="C13" i="1"/>
  <c r="C11" i="1"/>
  <c r="C10" i="1"/>
  <c r="C9" i="1"/>
</calcChain>
</file>

<file path=xl/comments1.xml><?xml version="1.0" encoding="utf-8"?>
<comments xmlns="http://schemas.openxmlformats.org/spreadsheetml/2006/main">
  <authors>
    <author>Coppens, Yves</author>
  </authors>
  <commentList>
    <comment ref="G43" authorId="0">
      <text>
        <r>
          <rPr>
            <i/>
            <sz val="9"/>
            <color indexed="81"/>
            <rFont val="Tahoma"/>
            <family val="2"/>
          </rPr>
          <t>Steeds in te vullen, ook indien het bedrag gelijk is aan 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3" authorId="0">
      <text>
        <r>
          <rPr>
            <i/>
            <sz val="9"/>
            <color indexed="81"/>
            <rFont val="Tahoma"/>
            <family val="2"/>
          </rPr>
          <t>Steeds in te vullen, ook indien het bedrag gelijk is aan 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4" authorId="0">
      <text>
        <r>
          <rPr>
            <i/>
            <sz val="9"/>
            <color indexed="81"/>
            <rFont val="Tahoma"/>
            <family val="2"/>
          </rPr>
          <t>Bedrag aan maximaal 80% van de totale kosten. Gelieve de formule niet te wijzigen</t>
        </r>
      </text>
    </comment>
    <comment ref="K44" authorId="0">
      <text>
        <r>
          <rPr>
            <i/>
            <sz val="9"/>
            <color indexed="81"/>
            <rFont val="Tahoma"/>
            <family val="2"/>
          </rPr>
          <t>Bedrag aan maximaal 80% van de totale kosten. Gelieve de formule niet te wijzigen</t>
        </r>
      </text>
    </comment>
    <comment ref="P44" authorId="0">
      <text>
        <r>
          <rPr>
            <i/>
            <sz val="9"/>
            <color indexed="81"/>
            <rFont val="Tahoma"/>
            <family val="2"/>
          </rPr>
          <t>Bedrag aan maximaal 80% van de totale kosten. Gelieve de formule niet te wijzigen</t>
        </r>
      </text>
    </comment>
    <comment ref="U44" authorId="0">
      <text>
        <r>
          <rPr>
            <i/>
            <sz val="9"/>
            <color indexed="81"/>
            <rFont val="Tahoma"/>
            <family val="2"/>
          </rPr>
          <t>Bedrag aan maximaal 80% van de totale kosten. Gelieve de formule niet te wijzigen</t>
        </r>
      </text>
    </comment>
    <comment ref="F45" authorId="0">
      <text>
        <r>
          <rPr>
            <i/>
            <sz val="9"/>
            <color indexed="81"/>
            <rFont val="Tahoma"/>
            <family val="2"/>
          </rPr>
          <t xml:space="preserve">Effectief subsidiebedrag Investeringssubsidie. </t>
        </r>
        <r>
          <rPr>
            <b/>
            <i/>
            <sz val="9"/>
            <color indexed="81"/>
            <rFont val="Tahoma"/>
            <family val="2"/>
          </rPr>
          <t>Wordt automatisch ingevuld.</t>
        </r>
        <r>
          <rPr>
            <i/>
            <sz val="9"/>
            <color indexed="81"/>
            <rFont val="Tahoma"/>
            <family val="2"/>
          </rPr>
          <t>Gelieve de formule niet te wijzigen noch de bedragen te verwijderen.</t>
        </r>
      </text>
    </comment>
    <comment ref="K45" authorId="0">
      <text>
        <r>
          <rPr>
            <i/>
            <sz val="9"/>
            <color indexed="81"/>
            <rFont val="Tahoma"/>
            <family val="2"/>
          </rPr>
          <t xml:space="preserve">Effectief subsidiebedrag Investeringssubsidie. </t>
        </r>
        <r>
          <rPr>
            <b/>
            <i/>
            <sz val="9"/>
            <color indexed="81"/>
            <rFont val="Tahoma"/>
            <family val="2"/>
          </rPr>
          <t>Wordt automatisch ingevuld.</t>
        </r>
        <r>
          <rPr>
            <i/>
            <sz val="9"/>
            <color indexed="81"/>
            <rFont val="Tahoma"/>
            <family val="2"/>
          </rPr>
          <t>Gelieve de formule niet te wijzigen noch de bedragen te verwijderen.</t>
        </r>
      </text>
    </comment>
    <comment ref="P45" authorId="0">
      <text>
        <r>
          <rPr>
            <i/>
            <sz val="9"/>
            <color indexed="81"/>
            <rFont val="Tahoma"/>
            <family val="2"/>
          </rPr>
          <t xml:space="preserve">Effectief subsidiebedrag Investeringssubsidie. </t>
        </r>
        <r>
          <rPr>
            <b/>
            <i/>
            <sz val="9"/>
            <color indexed="81"/>
            <rFont val="Tahoma"/>
            <family val="2"/>
          </rPr>
          <t>Wordt automatisch ingevuld.</t>
        </r>
        <r>
          <rPr>
            <i/>
            <sz val="9"/>
            <color indexed="81"/>
            <rFont val="Tahoma"/>
            <family val="2"/>
          </rPr>
          <t>Gelieve de formule niet te wijzigen noch de bedragen te verwijderen.</t>
        </r>
      </text>
    </comment>
    <comment ref="U45" authorId="0">
      <text>
        <r>
          <rPr>
            <i/>
            <sz val="9"/>
            <color indexed="81"/>
            <rFont val="Tahoma"/>
            <family val="2"/>
          </rPr>
          <t xml:space="preserve">Effectief subsidiebedrag Investeringssubsidie. </t>
        </r>
        <r>
          <rPr>
            <b/>
            <i/>
            <sz val="9"/>
            <color indexed="81"/>
            <rFont val="Tahoma"/>
            <family val="2"/>
          </rPr>
          <t>Wordt automatisch ingevuld.</t>
        </r>
        <r>
          <rPr>
            <i/>
            <sz val="9"/>
            <color indexed="81"/>
            <rFont val="Tahoma"/>
            <family val="2"/>
          </rPr>
          <t>Gelieve de formule niet te wijzigen noch de bedragen te verwijderen.</t>
        </r>
      </text>
    </comment>
  </commentList>
</comments>
</file>

<file path=xl/sharedStrings.xml><?xml version="1.0" encoding="utf-8"?>
<sst xmlns="http://schemas.openxmlformats.org/spreadsheetml/2006/main" count="147" uniqueCount="68">
  <si>
    <t>Lijst maatregelen</t>
  </si>
  <si>
    <t>Aanplanten</t>
  </si>
  <si>
    <t>€/ha</t>
  </si>
  <si>
    <t>Afgraven</t>
  </si>
  <si>
    <t>Afrastering verwijderen</t>
  </si>
  <si>
    <t>Afvissen wateren</t>
  </si>
  <si>
    <t xml:space="preserve">€/ha </t>
  </si>
  <si>
    <t>baggeren / ruimen (stilstaande) wateren</t>
  </si>
  <si>
    <t>€/m³</t>
  </si>
  <si>
    <t xml:space="preserve">Begrazen </t>
  </si>
  <si>
    <t>Bekalken</t>
  </si>
  <si>
    <t>Bosrandbeheer</t>
  </si>
  <si>
    <t>Branden</t>
  </si>
  <si>
    <t>Chopperen</t>
  </si>
  <si>
    <t>Exotenbestrijding</t>
  </si>
  <si>
    <t>Frezen bodem</t>
  </si>
  <si>
    <t>Hakhoutbeheer</t>
  </si>
  <si>
    <t>Herprofileren wateren</t>
  </si>
  <si>
    <t>Kaalkap + afvoer hout</t>
  </si>
  <si>
    <t>Kappen van opslag</t>
  </si>
  <si>
    <t>Leem aanbrengen</t>
  </si>
  <si>
    <t>Maaien</t>
  </si>
  <si>
    <t>Nieuwe uitgraving in potentierijke omgeving</t>
  </si>
  <si>
    <t>Ontstronken</t>
  </si>
  <si>
    <t>Plaggen</t>
  </si>
  <si>
    <t>Snoeien</t>
  </si>
  <si>
    <t>Snoeken opzetten</t>
  </si>
  <si>
    <t>Uitgraven of ruimen van greppels</t>
  </si>
  <si>
    <t>Variabel dunnen en lichten</t>
  </si>
  <si>
    <t>Vrijstellen</t>
  </si>
  <si>
    <t>Wildbescherming</t>
  </si>
  <si>
    <t>Zuiveren</t>
  </si>
  <si>
    <t xml:space="preserve">Opmerkingen </t>
  </si>
  <si>
    <t>Totale prijs</t>
  </si>
  <si>
    <t>andere subsidie kanalen (bedrag)</t>
  </si>
  <si>
    <t>Niet opgenomen maatregel : specifiëren welke</t>
  </si>
  <si>
    <t>Eenheidsprijs</t>
  </si>
  <si>
    <t>Oppervlakte</t>
  </si>
  <si>
    <t xml:space="preserve"> </t>
  </si>
  <si>
    <t>Bedragen incl. BTW indien deze niet teruggevorderd kunnen worden.</t>
  </si>
  <si>
    <t>9,- €/lm</t>
  </si>
  <si>
    <t>max.per lm. Meerkost wordt door de indiener gedragen.</t>
  </si>
  <si>
    <t>Plaatsen raster om recreatie betreding uit te sluiten</t>
  </si>
  <si>
    <t>12 €/lm</t>
  </si>
  <si>
    <t>hier vermelden waarom deze maatregel genomen wordt</t>
  </si>
  <si>
    <r>
      <t xml:space="preserve">Afrastering plaatsen </t>
    </r>
    <r>
      <rPr>
        <b/>
        <sz val="9"/>
        <color theme="1"/>
        <rFont val="Arial"/>
        <family val="2"/>
      </rPr>
      <t>(maximale prijs!)</t>
    </r>
  </si>
  <si>
    <t>Aanvrager:</t>
  </si>
  <si>
    <t>Kostenoverzicht-Resultatenrekening</t>
  </si>
  <si>
    <r>
      <t>"</t>
    </r>
    <r>
      <rPr>
        <b/>
        <sz val="14"/>
        <color rgb="FFFF0000"/>
        <rFont val="Calibri"/>
        <family val="2"/>
        <scheme val="minor"/>
      </rPr>
      <t>Gelieve projectnaam in te vullen</t>
    </r>
    <r>
      <rPr>
        <b/>
        <sz val="14"/>
        <color theme="1"/>
        <rFont val="Calibri"/>
        <family val="2"/>
        <scheme val="minor"/>
      </rPr>
      <t>"</t>
    </r>
  </si>
  <si>
    <t>"Gelieve naam in te vullen"</t>
  </si>
  <si>
    <t>Investeringssubsidie Natuur 2016:</t>
  </si>
  <si>
    <t>KOSTENOVERZICHT (planningsluik bestemd voor aanvrager)</t>
  </si>
  <si>
    <t>EVALUATIE KOSTENOVERZICHT (luik bestemd voor ANB)</t>
  </si>
  <si>
    <t>Weerhouden prijs</t>
  </si>
  <si>
    <t>Subsidiërende instantie</t>
  </si>
  <si>
    <t>RESULTATENREKENING (rapporteringsluik bestemd voor aanvrager)</t>
  </si>
  <si>
    <t>EVALUATIE RESULTATENREKENING (luik bestemd voor ANB)</t>
  </si>
  <si>
    <t>Werkelijke kosten</t>
  </si>
  <si>
    <t>Weerhouden kosten</t>
  </si>
  <si>
    <r>
      <t xml:space="preserve">Lijst maatregelen </t>
    </r>
    <r>
      <rPr>
        <sz val="8"/>
        <color theme="1"/>
        <rFont val="Arial"/>
        <family val="2"/>
      </rPr>
      <t>(alle goedgekeurde maatregelen hernemen)</t>
    </r>
  </si>
  <si>
    <t>Werkelijke éénheidsprijs</t>
  </si>
  <si>
    <t>Oppervlakte gerealiseerd</t>
  </si>
  <si>
    <t>Totalen</t>
  </si>
  <si>
    <t>Maximale subsidie (80%)</t>
  </si>
  <si>
    <t>Gecorrigeerde subsidie</t>
  </si>
  <si>
    <t>Kosten voor voorbereiding en/of begeleiding</t>
  </si>
  <si>
    <t>Max. 10% van de totale kosten</t>
  </si>
  <si>
    <t>Handtekening indiener,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</si>
</sst>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4" fontId="7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1" fillId="0" borderId="0" xfId="0" applyFont="1"/>
    <xf numFmtId="4" fontId="1" fillId="0" borderId="1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4" fontId="1" fillId="0" borderId="7" xfId="0" applyNumberFormat="1" applyFont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" fontId="9" fillId="0" borderId="7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left" vertical="top"/>
    </xf>
    <xf numFmtId="4" fontId="1" fillId="0" borderId="7" xfId="0" applyNumberFormat="1" applyFont="1" applyBorder="1" applyAlignment="1">
      <alignment horizontal="left" vertical="top" wrapText="1"/>
    </xf>
    <xf numFmtId="0" fontId="6" fillId="0" borderId="14" xfId="0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left" vertical="top"/>
    </xf>
    <xf numFmtId="4" fontId="7" fillId="0" borderId="6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 wrapText="1"/>
    </xf>
    <xf numFmtId="4" fontId="9" fillId="0" borderId="6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left" vertical="top" wrapText="1"/>
    </xf>
    <xf numFmtId="0" fontId="12" fillId="0" borderId="2" xfId="0" applyFont="1" applyBorder="1"/>
    <xf numFmtId="0" fontId="1" fillId="0" borderId="3" xfId="0" applyFont="1" applyBorder="1"/>
    <xf numFmtId="4" fontId="1" fillId="0" borderId="0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4" fontId="9" fillId="0" borderId="23" xfId="0" applyNumberFormat="1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4" fontId="2" fillId="0" borderId="24" xfId="0" applyNumberFormat="1" applyFont="1" applyBorder="1" applyAlignment="1">
      <alignment horizontal="left" vertical="top"/>
    </xf>
    <xf numFmtId="4" fontId="2" fillId="0" borderId="25" xfId="0" applyNumberFormat="1" applyFont="1" applyBorder="1" applyAlignment="1">
      <alignment horizontal="left" vertical="top"/>
    </xf>
    <xf numFmtId="4" fontId="2" fillId="0" borderId="25" xfId="0" applyNumberFormat="1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left" vertical="top"/>
    </xf>
    <xf numFmtId="4" fontId="2" fillId="0" borderId="3" xfId="0" applyNumberFormat="1" applyFont="1" applyBorder="1" applyAlignment="1">
      <alignment horizontal="left" vertical="top"/>
    </xf>
    <xf numFmtId="4" fontId="3" fillId="0" borderId="3" xfId="1" applyNumberFormat="1" applyBorder="1" applyAlignment="1">
      <alignment horizontal="left" vertical="top"/>
    </xf>
    <xf numFmtId="4" fontId="10" fillId="0" borderId="3" xfId="1" applyNumberFormat="1" applyFont="1" applyBorder="1" applyAlignment="1">
      <alignment horizontal="left" vertical="top"/>
    </xf>
    <xf numFmtId="4" fontId="10" fillId="0" borderId="20" xfId="1" applyNumberFormat="1" applyFont="1" applyBorder="1" applyAlignment="1">
      <alignment horizontal="left" vertical="top"/>
    </xf>
    <xf numFmtId="4" fontId="15" fillId="0" borderId="13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/>
    </xf>
    <xf numFmtId="4" fontId="1" fillId="0" borderId="28" xfId="0" applyNumberFormat="1" applyFont="1" applyBorder="1" applyAlignment="1">
      <alignment horizontal="left" vertical="top"/>
    </xf>
    <xf numFmtId="4" fontId="1" fillId="0" borderId="28" xfId="0" applyNumberFormat="1" applyFont="1" applyFill="1" applyBorder="1" applyAlignment="1">
      <alignment horizontal="left" vertical="top"/>
    </xf>
    <xf numFmtId="4" fontId="7" fillId="0" borderId="28" xfId="0" applyNumberFormat="1" applyFont="1" applyBorder="1" applyAlignment="1">
      <alignment horizontal="left" vertical="top"/>
    </xf>
    <xf numFmtId="4" fontId="9" fillId="0" borderId="28" xfId="0" applyNumberFormat="1" applyFont="1" applyBorder="1" applyAlignment="1">
      <alignment horizontal="left" vertical="top"/>
    </xf>
    <xf numFmtId="4" fontId="9" fillId="0" borderId="29" xfId="0" applyNumberFormat="1" applyFont="1" applyBorder="1" applyAlignment="1">
      <alignment horizontal="left" vertical="top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left" vertical="top" wrapText="1"/>
    </xf>
    <xf numFmtId="4" fontId="1" fillId="0" borderId="32" xfId="0" applyNumberFormat="1" applyFont="1" applyBorder="1" applyAlignment="1">
      <alignment horizontal="left" vertical="top" wrapText="1"/>
    </xf>
    <xf numFmtId="4" fontId="7" fillId="0" borderId="32" xfId="0" applyNumberFormat="1" applyFont="1" applyBorder="1" applyAlignment="1">
      <alignment horizontal="left" vertical="top" wrapText="1"/>
    </xf>
    <xf numFmtId="4" fontId="7" fillId="0" borderId="3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9" fontId="16" fillId="0" borderId="9" xfId="0" applyNumberFormat="1" applyFont="1" applyBorder="1" applyAlignment="1">
      <alignment horizontal="left" vertical="top"/>
    </xf>
    <xf numFmtId="0" fontId="6" fillId="0" borderId="0" xfId="0" applyFont="1" applyBorder="1"/>
    <xf numFmtId="0" fontId="0" fillId="0" borderId="0" xfId="0" applyBorder="1" applyAlignment="1">
      <alignment vertical="center"/>
    </xf>
    <xf numFmtId="9" fontId="17" fillId="0" borderId="33" xfId="0" applyNumberFormat="1" applyFont="1" applyBorder="1" applyAlignment="1">
      <alignment horizontal="left" vertical="top"/>
    </xf>
    <xf numFmtId="4" fontId="21" fillId="0" borderId="30" xfId="0" applyNumberFormat="1" applyFont="1" applyBorder="1" applyAlignment="1">
      <alignment horizontal="left" vertical="top" wrapText="1"/>
    </xf>
    <xf numFmtId="4" fontId="22" fillId="0" borderId="20" xfId="1" applyNumberFormat="1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left" vertical="top"/>
    </xf>
    <xf numFmtId="4" fontId="9" fillId="0" borderId="2" xfId="0" applyNumberFormat="1" applyFont="1" applyBorder="1" applyAlignment="1">
      <alignment horizontal="left" vertical="top"/>
    </xf>
    <xf numFmtId="4" fontId="9" fillId="0" borderId="35" xfId="0" applyNumberFormat="1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left" vertical="top"/>
    </xf>
    <xf numFmtId="4" fontId="2" fillId="0" borderId="36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/>
    </xf>
    <xf numFmtId="4" fontId="21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15" xfId="0" applyBorder="1" applyAlignment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6"/>
  <sheetViews>
    <sheetView tabSelected="1" topLeftCell="A37" zoomScale="90" zoomScaleNormal="90" workbookViewId="0">
      <selection activeCell="I10" sqref="I10"/>
    </sheetView>
  </sheetViews>
  <sheetFormatPr defaultRowHeight="15" x14ac:dyDescent="0.25"/>
  <cols>
    <col min="1" max="1" width="4.28515625" customWidth="1"/>
    <col min="2" max="2" width="49.42578125" style="1" customWidth="1"/>
    <col min="3" max="3" width="6.28515625" style="1" hidden="1" customWidth="1"/>
    <col min="4" max="6" width="11.7109375" customWidth="1"/>
    <col min="7" max="7" width="15.42578125" customWidth="1"/>
    <col min="8" max="8" width="18.140625" customWidth="1"/>
    <col min="9" max="9" width="18.28515625" customWidth="1"/>
    <col min="10" max="10" width="26.7109375" customWidth="1"/>
    <col min="11" max="11" width="12.42578125" customWidth="1"/>
    <col min="12" max="12" width="24.28515625" customWidth="1"/>
    <col min="13" max="13" width="50.42578125" customWidth="1"/>
    <col min="14" max="14" width="15.7109375" customWidth="1"/>
    <col min="15" max="15" width="12.140625" customWidth="1"/>
    <col min="16" max="16" width="11" customWidth="1"/>
    <col min="17" max="17" width="13.140625" customWidth="1"/>
    <col min="18" max="18" width="13.7109375" customWidth="1"/>
    <col min="19" max="20" width="25.85546875" customWidth="1"/>
    <col min="21" max="21" width="11.140625" customWidth="1"/>
    <col min="22" max="22" width="22.42578125" customWidth="1"/>
  </cols>
  <sheetData>
    <row r="1" spans="1:22" ht="4.5" customHeight="1" thickBot="1" x14ac:dyDescent="0.3"/>
    <row r="2" spans="1:22" s="6" customFormat="1" ht="18.75" x14ac:dyDescent="0.3">
      <c r="B2" s="20" t="s">
        <v>47</v>
      </c>
      <c r="C2" s="21"/>
      <c r="D2" s="88" t="s">
        <v>48</v>
      </c>
      <c r="E2" s="89"/>
      <c r="F2" s="89"/>
      <c r="G2" s="89"/>
      <c r="H2" s="90"/>
    </row>
    <row r="3" spans="1:22" s="6" customFormat="1" ht="19.5" thickBot="1" x14ac:dyDescent="0.35">
      <c r="B3" s="22" t="s">
        <v>50</v>
      </c>
      <c r="C3" s="23"/>
      <c r="D3" s="91"/>
      <c r="E3" s="92"/>
      <c r="F3" s="92"/>
      <c r="G3" s="92"/>
      <c r="H3" s="93"/>
    </row>
    <row r="4" spans="1:22" s="6" customFormat="1" ht="18.75" x14ac:dyDescent="0.3">
      <c r="B4" s="68"/>
      <c r="C4" s="68"/>
      <c r="D4" s="69"/>
      <c r="E4" s="69"/>
      <c r="F4" s="69"/>
      <c r="G4" s="69"/>
      <c r="H4" s="69"/>
    </row>
    <row r="5" spans="1:22" ht="14.25" customHeight="1" x14ac:dyDescent="0.25">
      <c r="B5" s="39" t="s">
        <v>46</v>
      </c>
      <c r="C5" s="40"/>
      <c r="D5" s="103" t="s">
        <v>49</v>
      </c>
      <c r="E5" s="104"/>
      <c r="F5" s="105"/>
    </row>
    <row r="6" spans="1:22" ht="15.75" customHeight="1" thickBot="1" x14ac:dyDescent="0.3">
      <c r="B6" s="9"/>
    </row>
    <row r="7" spans="1:22" ht="27.75" customHeight="1" thickBot="1" x14ac:dyDescent="0.3">
      <c r="B7" s="97" t="s">
        <v>51</v>
      </c>
      <c r="C7" s="98"/>
      <c r="D7" s="99"/>
      <c r="E7" s="99"/>
      <c r="F7" s="99"/>
      <c r="G7" s="99"/>
      <c r="H7" s="99"/>
      <c r="I7" s="99"/>
      <c r="J7" s="100" t="s">
        <v>52</v>
      </c>
      <c r="K7" s="101"/>
      <c r="L7" s="102"/>
      <c r="M7" s="94" t="s">
        <v>55</v>
      </c>
      <c r="N7" s="95"/>
      <c r="O7" s="95"/>
      <c r="P7" s="95"/>
      <c r="Q7" s="95"/>
      <c r="R7" s="95"/>
      <c r="S7" s="96"/>
      <c r="T7" s="100" t="s">
        <v>56</v>
      </c>
      <c r="U7" s="101"/>
      <c r="V7" s="102"/>
    </row>
    <row r="8" spans="1:22" ht="48" x14ac:dyDescent="0.25">
      <c r="A8" s="28"/>
      <c r="B8" s="54"/>
      <c r="C8" s="49"/>
      <c r="D8" s="45" t="s">
        <v>36</v>
      </c>
      <c r="E8" s="46" t="s">
        <v>37</v>
      </c>
      <c r="F8" s="46" t="s">
        <v>33</v>
      </c>
      <c r="G8" s="47" t="s">
        <v>34</v>
      </c>
      <c r="H8" s="47" t="s">
        <v>54</v>
      </c>
      <c r="I8" s="81" t="s">
        <v>32</v>
      </c>
      <c r="J8" s="45" t="s">
        <v>0</v>
      </c>
      <c r="K8" s="47" t="s">
        <v>53</v>
      </c>
      <c r="L8" s="81" t="s">
        <v>32</v>
      </c>
      <c r="M8" s="60" t="s">
        <v>59</v>
      </c>
      <c r="N8" s="47" t="s">
        <v>60</v>
      </c>
      <c r="O8" s="61" t="s">
        <v>61</v>
      </c>
      <c r="P8" s="47" t="s">
        <v>57</v>
      </c>
      <c r="Q8" s="47" t="s">
        <v>34</v>
      </c>
      <c r="R8" s="47" t="s">
        <v>54</v>
      </c>
      <c r="S8" s="81" t="s">
        <v>32</v>
      </c>
      <c r="T8" s="45" t="s">
        <v>0</v>
      </c>
      <c r="U8" s="47" t="s">
        <v>58</v>
      </c>
      <c r="V8" s="48" t="s">
        <v>32</v>
      </c>
    </row>
    <row r="9" spans="1:22" x14ac:dyDescent="0.25">
      <c r="A9" s="29">
        <v>1</v>
      </c>
      <c r="B9" s="55" t="s">
        <v>1</v>
      </c>
      <c r="C9" s="50" t="str">
        <f t="shared" ref="C9" si="0">MID(B9,1,5)</f>
        <v>Aanpl</v>
      </c>
      <c r="D9" s="11" t="s">
        <v>2</v>
      </c>
      <c r="E9" s="3"/>
      <c r="F9" s="3"/>
      <c r="G9" s="3"/>
      <c r="H9" s="3"/>
      <c r="I9" s="82"/>
      <c r="J9" s="32"/>
      <c r="K9" s="76">
        <f>F9</f>
        <v>0</v>
      </c>
      <c r="L9" s="82"/>
      <c r="M9" s="62"/>
      <c r="N9" s="3" t="s">
        <v>2</v>
      </c>
      <c r="O9" s="24"/>
      <c r="P9" s="3"/>
      <c r="Q9" s="3"/>
      <c r="R9" s="3"/>
      <c r="S9" s="82"/>
      <c r="T9" s="37"/>
      <c r="U9" s="2"/>
      <c r="V9" s="12"/>
    </row>
    <row r="10" spans="1:22" x14ac:dyDescent="0.25">
      <c r="A10" s="29">
        <v>2</v>
      </c>
      <c r="B10" s="55" t="s">
        <v>3</v>
      </c>
      <c r="C10" s="50" t="str">
        <f>MID(B10,1,5)</f>
        <v>Afgra</v>
      </c>
      <c r="D10" s="11" t="s">
        <v>2</v>
      </c>
      <c r="E10" s="3"/>
      <c r="F10" s="3">
        <v>2500</v>
      </c>
      <c r="G10" s="3"/>
      <c r="H10" s="3"/>
      <c r="I10" s="82"/>
      <c r="J10" s="32"/>
      <c r="K10" s="76">
        <f t="shared" ref="K10:K40" si="1">F10</f>
        <v>2500</v>
      </c>
      <c r="L10" s="82"/>
      <c r="M10" s="62"/>
      <c r="N10" s="3" t="s">
        <v>2</v>
      </c>
      <c r="O10" s="24"/>
      <c r="P10" s="3"/>
      <c r="Q10" s="3"/>
      <c r="R10" s="3"/>
      <c r="S10" s="82"/>
      <c r="T10" s="37"/>
      <c r="U10" s="2"/>
      <c r="V10" s="12"/>
    </row>
    <row r="11" spans="1:22" ht="36" x14ac:dyDescent="0.25">
      <c r="A11" s="29">
        <v>3</v>
      </c>
      <c r="B11" s="55" t="s">
        <v>45</v>
      </c>
      <c r="C11" s="50" t="str">
        <f t="shared" ref="C11:C39" si="2">MID(B11,1,5)</f>
        <v>Afras</v>
      </c>
      <c r="D11" s="11" t="s">
        <v>40</v>
      </c>
      <c r="E11" s="3"/>
      <c r="F11" s="3"/>
      <c r="G11" s="3"/>
      <c r="H11" s="3"/>
      <c r="I11" s="83" t="s">
        <v>41</v>
      </c>
      <c r="J11" s="37"/>
      <c r="K11" s="76">
        <f t="shared" si="1"/>
        <v>0</v>
      </c>
      <c r="L11" s="83"/>
      <c r="M11" s="62"/>
      <c r="N11" s="3" t="s">
        <v>40</v>
      </c>
      <c r="O11" s="24"/>
      <c r="P11" s="3"/>
      <c r="Q11" s="3"/>
      <c r="R11" s="3"/>
      <c r="S11" s="83" t="s">
        <v>41</v>
      </c>
      <c r="T11" s="37"/>
      <c r="U11" s="10"/>
      <c r="V11" s="19"/>
    </row>
    <row r="12" spans="1:22" x14ac:dyDescent="0.25">
      <c r="A12" s="29">
        <v>4</v>
      </c>
      <c r="B12" s="55" t="s">
        <v>4</v>
      </c>
      <c r="C12" s="50"/>
      <c r="D12" s="11" t="s">
        <v>2</v>
      </c>
      <c r="E12" s="3"/>
      <c r="F12" s="3"/>
      <c r="G12" s="3"/>
      <c r="H12" s="3"/>
      <c r="I12" s="82"/>
      <c r="J12" s="32"/>
      <c r="K12" s="76">
        <f t="shared" si="1"/>
        <v>0</v>
      </c>
      <c r="L12" s="82"/>
      <c r="M12" s="62"/>
      <c r="N12" s="3" t="s">
        <v>2</v>
      </c>
      <c r="O12" s="24"/>
      <c r="P12" s="3"/>
      <c r="Q12" s="3"/>
      <c r="R12" s="3"/>
      <c r="S12" s="82"/>
      <c r="T12" s="37"/>
      <c r="U12" s="2"/>
      <c r="V12" s="12"/>
    </row>
    <row r="13" spans="1:22" x14ac:dyDescent="0.25">
      <c r="A13" s="29">
        <v>5</v>
      </c>
      <c r="B13" s="55" t="s">
        <v>5</v>
      </c>
      <c r="C13" s="50" t="str">
        <f t="shared" si="2"/>
        <v>Afvis</v>
      </c>
      <c r="D13" s="11" t="s">
        <v>6</v>
      </c>
      <c r="E13" s="3"/>
      <c r="F13" s="3"/>
      <c r="G13" s="3"/>
      <c r="H13" s="3"/>
      <c r="I13" s="82"/>
      <c r="J13" s="32"/>
      <c r="K13" s="76">
        <f t="shared" si="1"/>
        <v>0</v>
      </c>
      <c r="L13" s="82"/>
      <c r="M13" s="62"/>
      <c r="N13" s="3" t="s">
        <v>6</v>
      </c>
      <c r="O13" s="24"/>
      <c r="P13" s="3"/>
      <c r="Q13" s="3"/>
      <c r="R13" s="3"/>
      <c r="S13" s="82"/>
      <c r="T13" s="37"/>
      <c r="U13" s="2"/>
      <c r="V13" s="12"/>
    </row>
    <row r="14" spans="1:22" x14ac:dyDescent="0.25">
      <c r="A14" s="29">
        <v>6</v>
      </c>
      <c r="B14" s="55" t="s">
        <v>7</v>
      </c>
      <c r="C14" s="50"/>
      <c r="D14" s="11" t="s">
        <v>8</v>
      </c>
      <c r="E14" s="3"/>
      <c r="F14" s="3">
        <v>5000</v>
      </c>
      <c r="G14" s="3"/>
      <c r="H14" s="3"/>
      <c r="I14" s="82"/>
      <c r="J14" s="32"/>
      <c r="K14" s="76">
        <f t="shared" si="1"/>
        <v>5000</v>
      </c>
      <c r="L14" s="82"/>
      <c r="M14" s="62"/>
      <c r="N14" s="3" t="s">
        <v>8</v>
      </c>
      <c r="O14" s="24"/>
      <c r="P14" s="3"/>
      <c r="Q14" s="3"/>
      <c r="R14" s="3"/>
      <c r="S14" s="82"/>
      <c r="T14" s="37"/>
      <c r="U14" s="2"/>
      <c r="V14" s="12"/>
    </row>
    <row r="15" spans="1:22" x14ac:dyDescent="0.25">
      <c r="A15" s="29">
        <v>7</v>
      </c>
      <c r="B15" s="55" t="s">
        <v>9</v>
      </c>
      <c r="C15" s="50" t="str">
        <f t="shared" si="2"/>
        <v>Begra</v>
      </c>
      <c r="D15" s="11" t="s">
        <v>2</v>
      </c>
      <c r="E15" s="3"/>
      <c r="F15" s="3"/>
      <c r="G15" s="3"/>
      <c r="H15" s="3"/>
      <c r="I15" s="82"/>
      <c r="J15" s="32"/>
      <c r="K15" s="76">
        <f t="shared" si="1"/>
        <v>0</v>
      </c>
      <c r="L15" s="82"/>
      <c r="M15" s="62"/>
      <c r="N15" s="3" t="s">
        <v>2</v>
      </c>
      <c r="O15" s="24"/>
      <c r="P15" s="3"/>
      <c r="Q15" s="3"/>
      <c r="R15" s="3"/>
      <c r="S15" s="82"/>
      <c r="T15" s="37"/>
      <c r="U15" s="2"/>
      <c r="V15" s="12"/>
    </row>
    <row r="16" spans="1:22" x14ac:dyDescent="0.25">
      <c r="A16" s="29">
        <v>8</v>
      </c>
      <c r="B16" s="55" t="s">
        <v>10</v>
      </c>
      <c r="C16" s="50" t="str">
        <f t="shared" si="2"/>
        <v>Bekal</v>
      </c>
      <c r="D16" s="11" t="s">
        <v>2</v>
      </c>
      <c r="E16" s="3"/>
      <c r="F16" s="3"/>
      <c r="G16" s="3"/>
      <c r="H16" s="3"/>
      <c r="I16" s="82"/>
      <c r="J16" s="32"/>
      <c r="K16" s="76">
        <f t="shared" si="1"/>
        <v>0</v>
      </c>
      <c r="L16" s="82"/>
      <c r="M16" s="62"/>
      <c r="N16" s="3" t="s">
        <v>2</v>
      </c>
      <c r="O16" s="24"/>
      <c r="P16" s="3"/>
      <c r="Q16" s="3"/>
      <c r="R16" s="3"/>
      <c r="S16" s="82"/>
      <c r="T16" s="37"/>
      <c r="U16" s="2"/>
      <c r="V16" s="12"/>
    </row>
    <row r="17" spans="1:22" x14ac:dyDescent="0.25">
      <c r="A17" s="29">
        <v>9</v>
      </c>
      <c r="B17" s="55" t="s">
        <v>11</v>
      </c>
      <c r="C17" s="50" t="str">
        <f t="shared" si="2"/>
        <v>Bosra</v>
      </c>
      <c r="D17" s="11" t="s">
        <v>2</v>
      </c>
      <c r="E17" s="3"/>
      <c r="F17" s="3"/>
      <c r="G17" s="3"/>
      <c r="H17" s="3"/>
      <c r="I17" s="82"/>
      <c r="J17" s="32"/>
      <c r="K17" s="76">
        <f t="shared" si="1"/>
        <v>0</v>
      </c>
      <c r="L17" s="82"/>
      <c r="M17" s="62"/>
      <c r="N17" s="3" t="s">
        <v>2</v>
      </c>
      <c r="O17" s="24"/>
      <c r="P17" s="3"/>
      <c r="Q17" s="3"/>
      <c r="R17" s="3"/>
      <c r="S17" s="82"/>
      <c r="T17" s="37"/>
      <c r="U17" s="2"/>
      <c r="V17" s="12"/>
    </row>
    <row r="18" spans="1:22" x14ac:dyDescent="0.25">
      <c r="A18" s="29">
        <v>10</v>
      </c>
      <c r="B18" s="55" t="s">
        <v>12</v>
      </c>
      <c r="C18" s="50" t="str">
        <f t="shared" si="2"/>
        <v>Brand</v>
      </c>
      <c r="D18" s="11" t="s">
        <v>2</v>
      </c>
      <c r="E18" s="3"/>
      <c r="F18" s="3"/>
      <c r="G18" s="3"/>
      <c r="H18" s="3"/>
      <c r="I18" s="82"/>
      <c r="J18" s="32"/>
      <c r="K18" s="76">
        <f t="shared" si="1"/>
        <v>0</v>
      </c>
      <c r="L18" s="82"/>
      <c r="M18" s="62"/>
      <c r="N18" s="3" t="s">
        <v>2</v>
      </c>
      <c r="O18" s="24"/>
      <c r="P18" s="3"/>
      <c r="Q18" s="3"/>
      <c r="R18" s="3"/>
      <c r="S18" s="82"/>
      <c r="T18" s="37"/>
      <c r="U18" s="2"/>
      <c r="V18" s="12"/>
    </row>
    <row r="19" spans="1:22" x14ac:dyDescent="0.25">
      <c r="A19" s="29">
        <v>11</v>
      </c>
      <c r="B19" s="55" t="s">
        <v>13</v>
      </c>
      <c r="C19" s="50" t="str">
        <f t="shared" si="2"/>
        <v>Chopp</v>
      </c>
      <c r="D19" s="11" t="s">
        <v>2</v>
      </c>
      <c r="E19" s="3"/>
      <c r="F19" s="3"/>
      <c r="G19" s="3"/>
      <c r="H19" s="3"/>
      <c r="I19" s="82"/>
      <c r="J19" s="32"/>
      <c r="K19" s="76">
        <f t="shared" si="1"/>
        <v>0</v>
      </c>
      <c r="L19" s="82"/>
      <c r="M19" s="62"/>
      <c r="N19" s="3" t="s">
        <v>2</v>
      </c>
      <c r="O19" s="24"/>
      <c r="P19" s="3"/>
      <c r="Q19" s="3"/>
      <c r="R19" s="3"/>
      <c r="S19" s="82"/>
      <c r="T19" s="37"/>
      <c r="U19" s="2"/>
      <c r="V19" s="12"/>
    </row>
    <row r="20" spans="1:22" x14ac:dyDescent="0.25">
      <c r="A20" s="29">
        <v>12</v>
      </c>
      <c r="B20" s="55" t="s">
        <v>14</v>
      </c>
      <c r="C20" s="50" t="str">
        <f t="shared" si="2"/>
        <v>Exote</v>
      </c>
      <c r="D20" s="11" t="s">
        <v>2</v>
      </c>
      <c r="E20" s="3"/>
      <c r="F20" s="3"/>
      <c r="G20" s="3"/>
      <c r="H20" s="3"/>
      <c r="I20" s="82"/>
      <c r="J20" s="32"/>
      <c r="K20" s="76">
        <f t="shared" si="1"/>
        <v>0</v>
      </c>
      <c r="L20" s="82"/>
      <c r="M20" s="62"/>
      <c r="N20" s="3" t="s">
        <v>2</v>
      </c>
      <c r="O20" s="24"/>
      <c r="P20" s="3"/>
      <c r="Q20" s="3"/>
      <c r="R20" s="3"/>
      <c r="S20" s="82"/>
      <c r="T20" s="37"/>
      <c r="U20" s="2"/>
      <c r="V20" s="12"/>
    </row>
    <row r="21" spans="1:22" x14ac:dyDescent="0.25">
      <c r="A21" s="30">
        <v>13</v>
      </c>
      <c r="B21" s="56" t="s">
        <v>15</v>
      </c>
      <c r="C21" s="40"/>
      <c r="D21" s="13" t="s">
        <v>2</v>
      </c>
      <c r="E21" s="4"/>
      <c r="F21" s="4"/>
      <c r="G21" s="4"/>
      <c r="H21" s="4"/>
      <c r="I21" s="82"/>
      <c r="J21" s="32"/>
      <c r="K21" s="76">
        <f t="shared" si="1"/>
        <v>0</v>
      </c>
      <c r="L21" s="82"/>
      <c r="M21" s="62"/>
      <c r="N21" s="4" t="s">
        <v>2</v>
      </c>
      <c r="O21" s="25"/>
      <c r="P21" s="4"/>
      <c r="Q21" s="4"/>
      <c r="R21" s="4"/>
      <c r="S21" s="82"/>
      <c r="T21" s="37"/>
      <c r="U21" s="2"/>
      <c r="V21" s="12"/>
    </row>
    <row r="22" spans="1:22" x14ac:dyDescent="0.25">
      <c r="A22" s="29">
        <v>14</v>
      </c>
      <c r="B22" s="55" t="s">
        <v>16</v>
      </c>
      <c r="C22" s="50" t="str">
        <f t="shared" si="2"/>
        <v>Hakho</v>
      </c>
      <c r="D22" s="11" t="s">
        <v>2</v>
      </c>
      <c r="E22" s="3"/>
      <c r="F22" s="3"/>
      <c r="G22" s="3"/>
      <c r="H22" s="3"/>
      <c r="I22" s="82"/>
      <c r="J22" s="32"/>
      <c r="K22" s="76">
        <f t="shared" si="1"/>
        <v>0</v>
      </c>
      <c r="L22" s="82"/>
      <c r="M22" s="62"/>
      <c r="N22" s="3" t="s">
        <v>2</v>
      </c>
      <c r="O22" s="24"/>
      <c r="P22" s="3"/>
      <c r="Q22" s="3"/>
      <c r="R22" s="3"/>
      <c r="S22" s="82"/>
      <c r="T22" s="37"/>
      <c r="U22" s="2"/>
      <c r="V22" s="12"/>
    </row>
    <row r="23" spans="1:22" x14ac:dyDescent="0.25">
      <c r="A23" s="29">
        <v>15</v>
      </c>
      <c r="B23" s="55" t="s">
        <v>17</v>
      </c>
      <c r="C23" s="50" t="str">
        <f t="shared" si="2"/>
        <v>Herpr</v>
      </c>
      <c r="D23" s="11" t="s">
        <v>8</v>
      </c>
      <c r="E23" s="3"/>
      <c r="F23" s="3">
        <v>2500</v>
      </c>
      <c r="G23" s="3">
        <v>3000</v>
      </c>
      <c r="H23" s="3"/>
      <c r="I23" s="82"/>
      <c r="J23" s="32"/>
      <c r="K23" s="76">
        <v>2500</v>
      </c>
      <c r="L23" s="82"/>
      <c r="M23" s="62"/>
      <c r="N23" s="3" t="s">
        <v>8</v>
      </c>
      <c r="O23" s="24"/>
      <c r="P23" s="3"/>
      <c r="Q23" s="3"/>
      <c r="R23" s="3"/>
      <c r="S23" s="82"/>
      <c r="T23" s="37"/>
      <c r="U23" s="2"/>
      <c r="V23" s="12"/>
    </row>
    <row r="24" spans="1:22" x14ac:dyDescent="0.25">
      <c r="A24" s="29">
        <v>16</v>
      </c>
      <c r="B24" s="55" t="s">
        <v>18</v>
      </c>
      <c r="C24" s="50" t="str">
        <f t="shared" si="2"/>
        <v>Kaalk</v>
      </c>
      <c r="D24" s="11" t="s">
        <v>2</v>
      </c>
      <c r="E24" s="3"/>
      <c r="F24" s="3"/>
      <c r="G24" s="3"/>
      <c r="H24" s="3"/>
      <c r="I24" s="82"/>
      <c r="J24" s="32"/>
      <c r="K24" s="76">
        <f t="shared" si="1"/>
        <v>0</v>
      </c>
      <c r="L24" s="82"/>
      <c r="M24" s="62"/>
      <c r="N24" s="3" t="s">
        <v>2</v>
      </c>
      <c r="O24" s="24"/>
      <c r="P24" s="3"/>
      <c r="Q24" s="3"/>
      <c r="R24" s="3"/>
      <c r="S24" s="82"/>
      <c r="T24" s="37"/>
      <c r="U24" s="2"/>
      <c r="V24" s="12"/>
    </row>
    <row r="25" spans="1:22" x14ac:dyDescent="0.25">
      <c r="A25" s="29">
        <v>17</v>
      </c>
      <c r="B25" s="55" t="s">
        <v>19</v>
      </c>
      <c r="C25" s="50" t="str">
        <f t="shared" si="2"/>
        <v>Kappe</v>
      </c>
      <c r="D25" s="11" t="s">
        <v>2</v>
      </c>
      <c r="E25" s="3"/>
      <c r="F25" s="3"/>
      <c r="G25" s="3"/>
      <c r="H25" s="3"/>
      <c r="I25" s="82"/>
      <c r="J25" s="32"/>
      <c r="K25" s="76">
        <f t="shared" si="1"/>
        <v>0</v>
      </c>
      <c r="L25" s="82"/>
      <c r="M25" s="62"/>
      <c r="N25" s="3" t="s">
        <v>2</v>
      </c>
      <c r="O25" s="24"/>
      <c r="P25" s="3"/>
      <c r="Q25" s="3"/>
      <c r="R25" s="3"/>
      <c r="S25" s="82"/>
      <c r="T25" s="37"/>
      <c r="U25" s="2"/>
      <c r="V25" s="12"/>
    </row>
    <row r="26" spans="1:22" x14ac:dyDescent="0.25">
      <c r="A26" s="29">
        <v>18</v>
      </c>
      <c r="B26" s="55" t="s">
        <v>20</v>
      </c>
      <c r="C26" s="50"/>
      <c r="D26" s="11" t="s">
        <v>2</v>
      </c>
      <c r="E26" s="3"/>
      <c r="F26" s="3"/>
      <c r="G26" s="3"/>
      <c r="H26" s="3"/>
      <c r="I26" s="82"/>
      <c r="J26" s="32"/>
      <c r="K26" s="76">
        <f t="shared" si="1"/>
        <v>0</v>
      </c>
      <c r="L26" s="82"/>
      <c r="M26" s="62"/>
      <c r="N26" s="3" t="s">
        <v>2</v>
      </c>
      <c r="O26" s="24"/>
      <c r="P26" s="3"/>
      <c r="Q26" s="3"/>
      <c r="R26" s="3"/>
      <c r="S26" s="82"/>
      <c r="T26" s="37"/>
      <c r="U26" s="2"/>
      <c r="V26" s="12"/>
    </row>
    <row r="27" spans="1:22" x14ac:dyDescent="0.25">
      <c r="A27" s="29">
        <v>19</v>
      </c>
      <c r="B27" s="55" t="s">
        <v>21</v>
      </c>
      <c r="C27" s="50" t="str">
        <f t="shared" si="2"/>
        <v>Maaie</v>
      </c>
      <c r="D27" s="11" t="s">
        <v>2</v>
      </c>
      <c r="E27" s="3"/>
      <c r="F27" s="3"/>
      <c r="G27" s="3"/>
      <c r="H27" s="3"/>
      <c r="I27" s="82"/>
      <c r="J27" s="32"/>
      <c r="K27" s="76">
        <f t="shared" si="1"/>
        <v>0</v>
      </c>
      <c r="L27" s="82"/>
      <c r="M27" s="62"/>
      <c r="N27" s="3" t="s">
        <v>2</v>
      </c>
      <c r="O27" s="24"/>
      <c r="P27" s="3"/>
      <c r="Q27" s="3"/>
      <c r="R27" s="3"/>
      <c r="S27" s="82"/>
      <c r="T27" s="37"/>
      <c r="U27" s="2"/>
      <c r="V27" s="12"/>
    </row>
    <row r="28" spans="1:22" x14ac:dyDescent="0.25">
      <c r="A28" s="29">
        <v>20</v>
      </c>
      <c r="B28" s="55" t="s">
        <v>22</v>
      </c>
      <c r="C28" s="50" t="str">
        <f t="shared" si="2"/>
        <v>Nieuw</v>
      </c>
      <c r="D28" s="11" t="s">
        <v>8</v>
      </c>
      <c r="E28" s="3"/>
      <c r="F28" s="3"/>
      <c r="G28" s="3"/>
      <c r="H28" s="3"/>
      <c r="I28" s="82"/>
      <c r="J28" s="32"/>
      <c r="K28" s="76">
        <f t="shared" si="1"/>
        <v>0</v>
      </c>
      <c r="L28" s="82"/>
      <c r="M28" s="62"/>
      <c r="N28" s="3" t="s">
        <v>8</v>
      </c>
      <c r="O28" s="24"/>
      <c r="P28" s="3"/>
      <c r="Q28" s="3"/>
      <c r="R28" s="3"/>
      <c r="S28" s="82"/>
      <c r="T28" s="37"/>
      <c r="U28" s="2"/>
      <c r="V28" s="12"/>
    </row>
    <row r="29" spans="1:22" x14ac:dyDescent="0.25">
      <c r="A29" s="29"/>
      <c r="B29" s="55"/>
      <c r="C29" s="50"/>
      <c r="D29" s="11" t="s">
        <v>38</v>
      </c>
      <c r="E29" s="3"/>
      <c r="F29" s="3"/>
      <c r="G29" s="3"/>
      <c r="H29" s="3"/>
      <c r="I29" s="82"/>
      <c r="J29" s="32"/>
      <c r="K29" s="76">
        <f t="shared" si="1"/>
        <v>0</v>
      </c>
      <c r="L29" s="82"/>
      <c r="M29" s="62"/>
      <c r="N29" s="3" t="s">
        <v>38</v>
      </c>
      <c r="O29" s="24"/>
      <c r="P29" s="3"/>
      <c r="Q29" s="3"/>
      <c r="R29" s="3"/>
      <c r="S29" s="82"/>
      <c r="T29" s="37"/>
      <c r="U29" s="2"/>
      <c r="V29" s="12"/>
    </row>
    <row r="30" spans="1:22" x14ac:dyDescent="0.25">
      <c r="A30" s="29">
        <v>21</v>
      </c>
      <c r="B30" s="55" t="s">
        <v>23</v>
      </c>
      <c r="C30" s="50" t="str">
        <f t="shared" si="2"/>
        <v>Ontst</v>
      </c>
      <c r="D30" s="11" t="s">
        <v>2</v>
      </c>
      <c r="E30" s="3"/>
      <c r="F30" s="3"/>
      <c r="G30" s="3"/>
      <c r="H30" s="3"/>
      <c r="I30" s="82"/>
      <c r="J30" s="32"/>
      <c r="K30" s="76">
        <f t="shared" si="1"/>
        <v>0</v>
      </c>
      <c r="L30" s="82"/>
      <c r="M30" s="62"/>
      <c r="N30" s="3" t="s">
        <v>2</v>
      </c>
      <c r="O30" s="24"/>
      <c r="P30" s="3"/>
      <c r="Q30" s="3"/>
      <c r="R30" s="3"/>
      <c r="S30" s="82"/>
      <c r="T30" s="37"/>
      <c r="U30" s="2"/>
      <c r="V30" s="12"/>
    </row>
    <row r="31" spans="1:22" x14ac:dyDescent="0.25">
      <c r="A31" s="29">
        <v>22</v>
      </c>
      <c r="B31" s="55" t="s">
        <v>24</v>
      </c>
      <c r="C31" s="50" t="str">
        <f t="shared" si="2"/>
        <v>Plagg</v>
      </c>
      <c r="D31" s="11" t="s">
        <v>2</v>
      </c>
      <c r="E31" s="3"/>
      <c r="F31" s="3"/>
      <c r="G31" s="3"/>
      <c r="H31" s="3"/>
      <c r="I31" s="82"/>
      <c r="J31" s="32"/>
      <c r="K31" s="76">
        <f t="shared" si="1"/>
        <v>0</v>
      </c>
      <c r="L31" s="82"/>
      <c r="M31" s="62"/>
      <c r="N31" s="3" t="s">
        <v>2</v>
      </c>
      <c r="O31" s="24"/>
      <c r="P31" s="3"/>
      <c r="Q31" s="3"/>
      <c r="R31" s="3"/>
      <c r="S31" s="82"/>
      <c r="T31" s="37"/>
      <c r="U31" s="2"/>
      <c r="V31" s="12"/>
    </row>
    <row r="32" spans="1:22" ht="36" x14ac:dyDescent="0.25">
      <c r="A32" s="29">
        <v>23</v>
      </c>
      <c r="B32" s="55" t="s">
        <v>42</v>
      </c>
      <c r="C32" s="50" t="str">
        <f t="shared" si="2"/>
        <v>Plaat</v>
      </c>
      <c r="D32" s="11" t="s">
        <v>43</v>
      </c>
      <c r="E32" s="3"/>
      <c r="F32" s="3"/>
      <c r="G32" s="3"/>
      <c r="H32" s="3"/>
      <c r="I32" s="83" t="s">
        <v>41</v>
      </c>
      <c r="J32" s="37"/>
      <c r="K32" s="76">
        <f t="shared" si="1"/>
        <v>0</v>
      </c>
      <c r="L32" s="83"/>
      <c r="M32" s="62"/>
      <c r="N32" s="3" t="s">
        <v>43</v>
      </c>
      <c r="O32" s="24"/>
      <c r="P32" s="3"/>
      <c r="Q32" s="3"/>
      <c r="R32" s="3"/>
      <c r="S32" s="83" t="s">
        <v>41</v>
      </c>
      <c r="T32" s="37"/>
      <c r="U32" s="10"/>
      <c r="V32" s="19"/>
    </row>
    <row r="33" spans="1:22" x14ac:dyDescent="0.25">
      <c r="A33" s="29">
        <v>24</v>
      </c>
      <c r="B33" s="55" t="s">
        <v>25</v>
      </c>
      <c r="C33" s="50" t="str">
        <f t="shared" si="2"/>
        <v>Snoei</v>
      </c>
      <c r="D33" s="11" t="s">
        <v>2</v>
      </c>
      <c r="E33" s="3"/>
      <c r="F33" s="3"/>
      <c r="G33" s="3"/>
      <c r="H33" s="3"/>
      <c r="I33" s="82"/>
      <c r="J33" s="32"/>
      <c r="K33" s="76">
        <f t="shared" si="1"/>
        <v>0</v>
      </c>
      <c r="L33" s="82"/>
      <c r="M33" s="62"/>
      <c r="N33" s="3" t="s">
        <v>2</v>
      </c>
      <c r="O33" s="24"/>
      <c r="P33" s="3"/>
      <c r="Q33" s="3"/>
      <c r="R33" s="3"/>
      <c r="S33" s="82"/>
      <c r="T33" s="37"/>
      <c r="U33" s="2"/>
      <c r="V33" s="12"/>
    </row>
    <row r="34" spans="1:22" x14ac:dyDescent="0.25">
      <c r="A34" s="29">
        <v>25</v>
      </c>
      <c r="B34" s="55" t="s">
        <v>26</v>
      </c>
      <c r="C34" s="50" t="str">
        <f>MID(B34,1,5)</f>
        <v>Snoek</v>
      </c>
      <c r="D34" s="11" t="s">
        <v>2</v>
      </c>
      <c r="E34" s="3"/>
      <c r="F34" s="3"/>
      <c r="G34" s="3"/>
      <c r="H34" s="3"/>
      <c r="I34" s="82"/>
      <c r="J34" s="32"/>
      <c r="K34" s="76">
        <f t="shared" si="1"/>
        <v>0</v>
      </c>
      <c r="L34" s="82"/>
      <c r="M34" s="62"/>
      <c r="N34" s="3" t="s">
        <v>2</v>
      </c>
      <c r="O34" s="24"/>
      <c r="P34" s="3"/>
      <c r="Q34" s="3"/>
      <c r="R34" s="3"/>
      <c r="S34" s="82"/>
      <c r="T34" s="37"/>
      <c r="U34" s="2"/>
      <c r="V34" s="12"/>
    </row>
    <row r="35" spans="1:22" x14ac:dyDescent="0.25">
      <c r="A35" s="29">
        <v>26</v>
      </c>
      <c r="B35" s="55" t="s">
        <v>27</v>
      </c>
      <c r="C35" s="50" t="str">
        <f t="shared" si="2"/>
        <v>Uitgr</v>
      </c>
      <c r="D35" s="11" t="s">
        <v>8</v>
      </c>
      <c r="E35" s="3"/>
      <c r="F35" s="3"/>
      <c r="G35" s="3"/>
      <c r="H35" s="3"/>
      <c r="I35" s="82"/>
      <c r="J35" s="32"/>
      <c r="K35" s="76">
        <f t="shared" si="1"/>
        <v>0</v>
      </c>
      <c r="L35" s="82"/>
      <c r="M35" s="62"/>
      <c r="N35" s="3" t="s">
        <v>8</v>
      </c>
      <c r="O35" s="24"/>
      <c r="P35" s="3"/>
      <c r="Q35" s="3"/>
      <c r="R35" s="3"/>
      <c r="S35" s="82"/>
      <c r="T35" s="37"/>
      <c r="U35" s="2"/>
      <c r="V35" s="12"/>
    </row>
    <row r="36" spans="1:22" x14ac:dyDescent="0.25">
      <c r="A36" s="29">
        <v>27</v>
      </c>
      <c r="B36" s="55" t="s">
        <v>28</v>
      </c>
      <c r="C36" s="50" t="str">
        <f t="shared" si="2"/>
        <v>Varia</v>
      </c>
      <c r="D36" s="11" t="s">
        <v>2</v>
      </c>
      <c r="E36" s="3"/>
      <c r="F36" s="3"/>
      <c r="G36" s="3"/>
      <c r="H36" s="3"/>
      <c r="I36" s="82"/>
      <c r="J36" s="32"/>
      <c r="K36" s="76">
        <f t="shared" si="1"/>
        <v>0</v>
      </c>
      <c r="L36" s="82"/>
      <c r="M36" s="62"/>
      <c r="N36" s="3" t="s">
        <v>2</v>
      </c>
      <c r="O36" s="24"/>
      <c r="P36" s="3"/>
      <c r="Q36" s="3"/>
      <c r="R36" s="3"/>
      <c r="S36" s="82"/>
      <c r="T36" s="37"/>
      <c r="U36" s="2"/>
      <c r="V36" s="12"/>
    </row>
    <row r="37" spans="1:22" x14ac:dyDescent="0.25">
      <c r="A37" s="29">
        <v>28</v>
      </c>
      <c r="B37" s="55" t="s">
        <v>29</v>
      </c>
      <c r="C37" s="50" t="str">
        <f t="shared" si="2"/>
        <v>Vrijs</v>
      </c>
      <c r="D37" s="11" t="s">
        <v>2</v>
      </c>
      <c r="E37" s="3"/>
      <c r="F37" s="3"/>
      <c r="G37" s="3"/>
      <c r="H37" s="3"/>
      <c r="I37" s="82"/>
      <c r="J37" s="32"/>
      <c r="K37" s="76">
        <f t="shared" si="1"/>
        <v>0</v>
      </c>
      <c r="L37" s="82"/>
      <c r="M37" s="62"/>
      <c r="N37" s="3" t="s">
        <v>2</v>
      </c>
      <c r="O37" s="24"/>
      <c r="P37" s="3"/>
      <c r="Q37" s="3"/>
      <c r="R37" s="3"/>
      <c r="S37" s="82"/>
      <c r="T37" s="37"/>
      <c r="U37" s="2"/>
      <c r="V37" s="12"/>
    </row>
    <row r="38" spans="1:22" x14ac:dyDescent="0.25">
      <c r="A38" s="29">
        <v>29</v>
      </c>
      <c r="B38" s="55" t="s">
        <v>30</v>
      </c>
      <c r="C38" s="50" t="str">
        <f t="shared" si="2"/>
        <v>Wildb</v>
      </c>
      <c r="D38" s="11" t="s">
        <v>2</v>
      </c>
      <c r="E38" s="3"/>
      <c r="F38" s="3"/>
      <c r="G38" s="3"/>
      <c r="H38" s="3"/>
      <c r="I38" s="82"/>
      <c r="J38" s="32"/>
      <c r="K38" s="76">
        <f t="shared" si="1"/>
        <v>0</v>
      </c>
      <c r="L38" s="82"/>
      <c r="M38" s="62"/>
      <c r="N38" s="3" t="s">
        <v>2</v>
      </c>
      <c r="O38" s="24"/>
      <c r="P38" s="3"/>
      <c r="Q38" s="3"/>
      <c r="R38" s="3"/>
      <c r="S38" s="82"/>
      <c r="T38" s="37"/>
      <c r="U38" s="2"/>
      <c r="V38" s="12"/>
    </row>
    <row r="39" spans="1:22" x14ac:dyDescent="0.25">
      <c r="A39" s="29">
        <v>30</v>
      </c>
      <c r="B39" s="55" t="s">
        <v>31</v>
      </c>
      <c r="C39" s="50" t="str">
        <f t="shared" si="2"/>
        <v>Zuive</v>
      </c>
      <c r="D39" s="11" t="s">
        <v>2</v>
      </c>
      <c r="E39" s="3"/>
      <c r="F39" s="3"/>
      <c r="G39" s="3"/>
      <c r="H39" s="3"/>
      <c r="I39" s="82"/>
      <c r="J39" s="32"/>
      <c r="K39" s="76">
        <f t="shared" si="1"/>
        <v>0</v>
      </c>
      <c r="L39" s="82"/>
      <c r="M39" s="62"/>
      <c r="N39" s="3" t="s">
        <v>2</v>
      </c>
      <c r="O39" s="24"/>
      <c r="P39" s="3"/>
      <c r="Q39" s="3"/>
      <c r="R39" s="3"/>
      <c r="S39" s="82"/>
      <c r="T39" s="37"/>
      <c r="U39" s="2"/>
      <c r="V39" s="12"/>
    </row>
    <row r="40" spans="1:22" ht="48" x14ac:dyDescent="0.25">
      <c r="A40" s="29">
        <v>31</v>
      </c>
      <c r="B40" s="57" t="s">
        <v>35</v>
      </c>
      <c r="C40" s="50"/>
      <c r="D40" s="11" t="s">
        <v>2</v>
      </c>
      <c r="E40" s="3"/>
      <c r="F40" s="3"/>
      <c r="G40" s="3"/>
      <c r="H40" s="3"/>
      <c r="I40" s="84" t="s">
        <v>44</v>
      </c>
      <c r="J40" s="38"/>
      <c r="K40" s="76">
        <f t="shared" si="1"/>
        <v>0</v>
      </c>
      <c r="L40" s="84"/>
      <c r="M40" s="63"/>
      <c r="N40" s="3" t="s">
        <v>2</v>
      </c>
      <c r="O40" s="24"/>
      <c r="P40" s="3"/>
      <c r="Q40" s="3"/>
      <c r="R40" s="3"/>
      <c r="S40" s="84" t="s">
        <v>44</v>
      </c>
      <c r="T40" s="38"/>
      <c r="U40" s="36"/>
      <c r="V40" s="34"/>
    </row>
    <row r="41" spans="1:22" ht="24" x14ac:dyDescent="0.25">
      <c r="A41" s="29">
        <v>32</v>
      </c>
      <c r="B41" s="55" t="s">
        <v>65</v>
      </c>
      <c r="C41" s="50"/>
      <c r="D41" s="11"/>
      <c r="E41" s="3"/>
      <c r="F41" s="66"/>
      <c r="G41" s="66"/>
      <c r="H41" s="3"/>
      <c r="I41" s="83" t="s">
        <v>66</v>
      </c>
      <c r="J41" s="38"/>
      <c r="K41" s="76"/>
      <c r="L41" s="84"/>
      <c r="M41" s="63"/>
      <c r="N41" s="3"/>
      <c r="O41" s="24"/>
      <c r="P41" s="3"/>
      <c r="Q41" s="3"/>
      <c r="R41" s="3"/>
      <c r="S41" s="84"/>
      <c r="T41" s="38"/>
      <c r="U41" s="36"/>
      <c r="V41" s="34"/>
    </row>
    <row r="42" spans="1:22" x14ac:dyDescent="0.25">
      <c r="A42" s="29"/>
      <c r="B42" s="57"/>
      <c r="C42" s="50"/>
      <c r="D42" s="11"/>
      <c r="E42" s="3"/>
      <c r="F42" s="66"/>
      <c r="G42" s="66"/>
      <c r="H42" s="3"/>
      <c r="I42" s="85"/>
      <c r="J42" s="33"/>
      <c r="K42" s="77"/>
      <c r="L42" s="85"/>
      <c r="M42" s="64"/>
      <c r="N42" s="3"/>
      <c r="O42" s="24"/>
      <c r="P42" s="3"/>
      <c r="Q42" s="3"/>
      <c r="R42" s="3"/>
      <c r="S42" s="85"/>
      <c r="T42" s="33"/>
      <c r="U42" s="7"/>
      <c r="V42" s="14"/>
    </row>
    <row r="43" spans="1:22" s="5" customFormat="1" x14ac:dyDescent="0.25">
      <c r="A43" s="31"/>
      <c r="B43" s="58" t="s">
        <v>62</v>
      </c>
      <c r="C43" s="51"/>
      <c r="D43" s="15"/>
      <c r="E43" s="65"/>
      <c r="F43" s="42">
        <f>SUM(F9:F40)</f>
        <v>10000</v>
      </c>
      <c r="G43" s="8">
        <f>SUM(G9:G40)</f>
        <v>3000</v>
      </c>
      <c r="H43" s="26"/>
      <c r="I43" s="78"/>
      <c r="J43" s="35" t="s">
        <v>62</v>
      </c>
      <c r="K43" s="8">
        <f>SUM(K9:K40)</f>
        <v>10000</v>
      </c>
      <c r="L43" s="78"/>
      <c r="M43" s="35" t="s">
        <v>62</v>
      </c>
      <c r="N43" s="8"/>
      <c r="O43" s="26"/>
      <c r="P43" s="42">
        <f>SUM(P9:P40)</f>
        <v>0</v>
      </c>
      <c r="Q43" s="8">
        <f>SUM(Q9:Q40)</f>
        <v>0</v>
      </c>
      <c r="R43" s="8"/>
      <c r="S43" s="78"/>
      <c r="T43" s="35" t="s">
        <v>62</v>
      </c>
      <c r="U43" s="8">
        <f>SUM(U9:U40)</f>
        <v>0</v>
      </c>
      <c r="V43" s="16"/>
    </row>
    <row r="44" spans="1:22" s="5" customFormat="1" ht="15.75" thickBot="1" x14ac:dyDescent="0.3">
      <c r="A44" s="31"/>
      <c r="B44" s="59" t="s">
        <v>63</v>
      </c>
      <c r="C44" s="52"/>
      <c r="D44" s="15"/>
      <c r="E44" s="65"/>
      <c r="F44" s="8">
        <f>F43*0.8</f>
        <v>8000</v>
      </c>
      <c r="G44" s="70"/>
      <c r="H44" s="42"/>
      <c r="I44" s="79"/>
      <c r="J44" s="35" t="s">
        <v>63</v>
      </c>
      <c r="K44" s="8">
        <f>K43*0.8</f>
        <v>8000</v>
      </c>
      <c r="L44" s="78"/>
      <c r="M44" s="35" t="s">
        <v>63</v>
      </c>
      <c r="N44" s="8"/>
      <c r="O44" s="44"/>
      <c r="P44" s="8">
        <f>P43*0.8</f>
        <v>0</v>
      </c>
      <c r="Q44" s="70"/>
      <c r="R44" s="42"/>
      <c r="S44" s="79"/>
      <c r="T44" s="35" t="s">
        <v>63</v>
      </c>
      <c r="U44" s="8">
        <f>U43*0.8</f>
        <v>0</v>
      </c>
      <c r="V44" s="43"/>
    </row>
    <row r="45" spans="1:22" s="5" customFormat="1" ht="15.75" thickBot="1" x14ac:dyDescent="0.3">
      <c r="A45" s="31"/>
      <c r="B45" s="71" t="s">
        <v>64</v>
      </c>
      <c r="C45" s="72"/>
      <c r="D45" s="73"/>
      <c r="E45" s="74"/>
      <c r="F45" s="75">
        <f>IF(F44+G43&gt;F43,F43-G43,F43*0.8)</f>
        <v>7000</v>
      </c>
      <c r="G45" s="67"/>
      <c r="H45" s="17"/>
      <c r="I45" s="80"/>
      <c r="J45" s="86" t="s">
        <v>64</v>
      </c>
      <c r="K45" s="87">
        <f>IF(K44+G43&gt;K43,K43-G43,K43*0.8)</f>
        <v>7000</v>
      </c>
      <c r="L45" s="80"/>
      <c r="M45" s="86" t="s">
        <v>64</v>
      </c>
      <c r="N45" s="17"/>
      <c r="O45" s="27"/>
      <c r="P45" s="75">
        <f>IF(P44+Q43&gt;P43,P43-Q43,P43*0.8)</f>
        <v>0</v>
      </c>
      <c r="Q45" s="67"/>
      <c r="R45" s="17"/>
      <c r="S45" s="80"/>
      <c r="T45" s="86" t="s">
        <v>64</v>
      </c>
      <c r="U45" s="87">
        <f>IF(U44+Q43&gt;U43,U43-Q43,U43*0.8)</f>
        <v>0</v>
      </c>
      <c r="V45" s="18"/>
    </row>
    <row r="46" spans="1:22" ht="16.5" customHeight="1" x14ac:dyDescent="0.25">
      <c r="B46" s="53" t="s">
        <v>39</v>
      </c>
      <c r="F46" s="5"/>
      <c r="K46" s="5"/>
      <c r="M46" s="53" t="s">
        <v>39</v>
      </c>
    </row>
    <row r="47" spans="1:22" x14ac:dyDescent="0.25">
      <c r="B47" s="41"/>
      <c r="F47" s="5" t="s">
        <v>67</v>
      </c>
      <c r="P47" s="5" t="s">
        <v>67</v>
      </c>
    </row>
    <row r="49" spans="2:3" x14ac:dyDescent="0.25">
      <c r="B49"/>
    </row>
    <row r="50" spans="2:3" x14ac:dyDescent="0.25">
      <c r="B50"/>
    </row>
    <row r="51" spans="2:3" x14ac:dyDescent="0.25">
      <c r="B51"/>
    </row>
    <row r="52" spans="2:3" x14ac:dyDescent="0.25">
      <c r="B52"/>
    </row>
    <row r="53" spans="2:3" x14ac:dyDescent="0.25">
      <c r="B53"/>
    </row>
    <row r="54" spans="2:3" x14ac:dyDescent="0.25">
      <c r="B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</sheetData>
  <mergeCells count="6">
    <mergeCell ref="D2:H3"/>
    <mergeCell ref="M7:S7"/>
    <mergeCell ref="B7:I7"/>
    <mergeCell ref="J7:L7"/>
    <mergeCell ref="T7:V7"/>
    <mergeCell ref="D5:F5"/>
  </mergeCells>
  <hyperlinks>
    <hyperlink ref="C27" location="Maaien!A1" display="Maaien!A1"/>
    <hyperlink ref="C15" location="Begra!A1" display="Begra!A1"/>
    <hyperlink ref="C10" location="Afgra!A1" display="Afgra!A1"/>
    <hyperlink ref="C11" location="Afras!A1" display="Afras!A1"/>
    <hyperlink ref="C13" location="Afvis!A1" display="Afvis!A1"/>
    <hyperlink ref="C34" location="Bagge!A1" display="Bagge!A1"/>
    <hyperlink ref="C16" location="Bekal!A1" display="Bekal!A1"/>
    <hyperlink ref="C17" location="Bosra!A1" display="Bosra!A1"/>
    <hyperlink ref="C18" location="Brand!A1" display="Brand!A1"/>
    <hyperlink ref="C19" location="Chopp!A1" display="Chopp!A1"/>
    <hyperlink ref="C20" location="Exote!A1" display="Exote!A1"/>
    <hyperlink ref="C22" location="Hakho!A1" display="Hakho!A1"/>
    <hyperlink ref="C23" location="Herpr!A1" display="Herpr!A1"/>
    <hyperlink ref="C24" location="Kaalk!A1" display="Kaalk!A1"/>
    <hyperlink ref="C25" location="Kappe!A1" display="Kappe!A1"/>
    <hyperlink ref="C28" location="Nieu!A1" display="Nieu!A1"/>
    <hyperlink ref="C30" location="Ontst!A1" display="Ontst!A1"/>
    <hyperlink ref="C31" location="Plagg!A1" display="Plagg!A1"/>
    <hyperlink ref="C32" location="Recre!A1" display="Recre!A1"/>
    <hyperlink ref="C33" location="Snoei!A1" display="Snoei!A1"/>
    <hyperlink ref="C35" location="Uitgr!A1" display="Uitgr!A1"/>
    <hyperlink ref="C36" location="Varia!A1" display="Varia!A1"/>
    <hyperlink ref="C37" location="Vrijs!A1" display="Vrijs!A1"/>
    <hyperlink ref="C38" location="Wildb!A1" display="Wildb!A1"/>
    <hyperlink ref="C39" location="Zuive!A1" display="Zuive!A1"/>
    <hyperlink ref="C9" location="Plant!A1" display="Plant!A1"/>
  </hyperlinks>
  <pageMargins left="0.23622047244094491" right="0.23622047244094491" top="0.35433070866141736" bottom="0.35433070866141736" header="0.31496062992125984" footer="0.31496062992125984"/>
  <pageSetup paperSize="9" scale="65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Padovan, Natalia</dc:creator>
  <cp:lastModifiedBy>Coppens, Yves</cp:lastModifiedBy>
  <cp:lastPrinted>2015-11-18T13:37:47Z</cp:lastPrinted>
  <dcterms:created xsi:type="dcterms:W3CDTF">2012-07-24T07:59:16Z</dcterms:created>
  <dcterms:modified xsi:type="dcterms:W3CDTF">2015-11-18T13:38:38Z</dcterms:modified>
</cp:coreProperties>
</file>